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ORÇAMENTO" sheetId="1" r:id="rId1"/>
    <sheet name="CRONOGRAMA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<sst xmlns="http://schemas.openxmlformats.org/spreadsheetml/2006/main" count="111" uniqueCount="58">
  <si>
    <t>Item/Descrição</t>
  </si>
  <si>
    <t>Qtd.</t>
  </si>
  <si>
    <t>Un</t>
  </si>
  <si>
    <t>Material</t>
  </si>
  <si>
    <t>Mão-de-Obra</t>
  </si>
  <si>
    <t>Total</t>
  </si>
  <si>
    <t>1. LOCAÇÃO DA OBRA</t>
  </si>
  <si>
    <t>.1</t>
  </si>
  <si>
    <t>m²</t>
  </si>
  <si>
    <t>.2</t>
  </si>
  <si>
    <t>Limpeza do terreno</t>
  </si>
  <si>
    <t>.3</t>
  </si>
  <si>
    <t>Locação da obra por m² construído</t>
  </si>
  <si>
    <t xml:space="preserve">          </t>
  </si>
  <si>
    <t>Placa de obra</t>
  </si>
  <si>
    <t>2. MOVIMENTO DE TERRA</t>
  </si>
  <si>
    <t>Escavação manual de solo</t>
  </si>
  <si>
    <t>Nivelamento e compactação manual de aterro</t>
  </si>
  <si>
    <t>m³</t>
  </si>
  <si>
    <t>3. INFRA-ESTRUTURA</t>
  </si>
  <si>
    <t>Fundação de pedra de alicerce</t>
  </si>
  <si>
    <t>Viga baldrame concreto armado comp. fck 15MPa</t>
  </si>
  <si>
    <t>4. SUPRA-ESTRUTURA</t>
  </si>
  <si>
    <t>5. PAREDES</t>
  </si>
  <si>
    <t>Alvenaria tijolo maciço</t>
  </si>
  <si>
    <t>6. IMPERMEABILIZAÇÕES E ISOLAMENTOS</t>
  </si>
  <si>
    <t>Impermeabilização com hidroasfalto - 4 demãos</t>
  </si>
  <si>
    <t>7. REVESTIMENTOS</t>
  </si>
  <si>
    <t>Chapisco ci-ar 1:3 - 7mm  - preparo e aplicação</t>
  </si>
  <si>
    <t>Reboco argamassa fina ca-af 1:3  + 5% ci - 7mm</t>
  </si>
  <si>
    <t>Pintura externa sobre reboco - selador acrílico</t>
  </si>
  <si>
    <t>Total do orçamento</t>
  </si>
  <si>
    <t>Leandra Dutra</t>
  </si>
  <si>
    <t>_________________________</t>
  </si>
  <si>
    <t>Item</t>
  </si>
  <si>
    <t>5. PAREDES EM GERAL</t>
  </si>
  <si>
    <t>Total Acumulado</t>
  </si>
  <si>
    <t>LEANDRA B. DUTRA</t>
  </si>
  <si>
    <t>Arquiteta &amp; Urbanista</t>
  </si>
  <si>
    <t>CREA RS 143.741</t>
  </si>
  <si>
    <t>______________________________________</t>
  </si>
  <si>
    <t>7. REVESTIMENTO</t>
  </si>
  <si>
    <t>2 - Final da Obra</t>
  </si>
  <si>
    <t>1 - 30 dias após</t>
  </si>
  <si>
    <t>início da obra</t>
  </si>
  <si>
    <t>3 - 20 dias após</t>
  </si>
  <si>
    <t>o final da obra</t>
  </si>
  <si>
    <t>Jaguari, 23 de julho de 2009.</t>
  </si>
  <si>
    <t>Laje armada com tijolo maciço</t>
  </si>
  <si>
    <t>Estado do Rio Grande do Sul</t>
  </si>
  <si>
    <t>PREFEITURA MUNICIPAL DE JAGUARI</t>
  </si>
  <si>
    <t>.4</t>
  </si>
  <si>
    <t>ml</t>
  </si>
  <si>
    <t>Emboco argamassa regular - 15mm</t>
  </si>
  <si>
    <t>Jaguari, 27 de Julho de 2009.</t>
  </si>
  <si>
    <t>CREA/RS 143.741</t>
  </si>
  <si>
    <t>CRONOGRAMA DE EXECUÇÃO DA OBRA - ORÇAMENTO - ANEXO IV</t>
  </si>
  <si>
    <t>CRONOGRAMA FISICO E FINANCEIRO          ANEXO V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</si>
</sst>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,000.00"/>
    <numFmt numFmtId="165" formatCode="_([$R$ -416]* #,##0.00_);_([$R$ -416]* \(#,##0.00\);_([$R$ -416]* &quot;-&quot;??_);_(@_)"/>
    <numFmt numFmtId="166" formatCode="_([$R$ -416]* #,##0.000_);_([$R$ -416]* \(#,##0.000\);_([$R$ -416]* &quot;-&quot;??_);_(@_)"/>
    <numFmt numFmtId="167" formatCode="0.0%"/>
    <numFmt numFmtId="168" formatCode="[$-416]dddd\,\ d&quot; de &quot;mmmm&quot; de &quot;yyyy"/>
  </numFmts>
  <fonts count="28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17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left" vertical="center"/>
      <protection locked="0"/>
    </xf>
    <xf numFmtId="44" fontId="4" fillId="0" borderId="10" xfId="47" applyNumberFormat="1" applyFont="1" applyFill="1" applyBorder="1" applyAlignment="1">
      <alignment horizontal="right"/>
    </xf>
    <xf numFmtId="44" fontId="3" fillId="17" borderId="10" xfId="47" applyNumberFormat="1" applyFont="1" applyFill="1" applyBorder="1" applyAlignment="1">
      <alignment horizontal="right"/>
    </xf>
    <xf numFmtId="0" fontId="3" fillId="17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3" fillId="17" borderId="10" xfId="51" applyNumberFormat="1" applyFont="1" applyFill="1" applyBorder="1" applyAlignment="1">
      <alignment horizontal="right"/>
    </xf>
    <xf numFmtId="0" fontId="3" fillId="17" borderId="11" xfId="0" applyFont="1" applyFill="1" applyBorder="1" applyAlignment="1">
      <alignment horizontal="center"/>
    </xf>
    <xf numFmtId="10" fontId="4" fillId="17" borderId="10" xfId="51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1" fillId="17" borderId="11" xfId="0" applyFont="1" applyFill="1" applyBorder="1" applyAlignment="1" applyProtection="1">
      <alignment horizontal="left" vertical="center"/>
      <protection locked="0"/>
    </xf>
    <xf numFmtId="0" fontId="1" fillId="17" borderId="12" xfId="0" applyFont="1" applyFill="1" applyBorder="1" applyAlignment="1">
      <alignment vertical="center"/>
    </xf>
    <xf numFmtId="0" fontId="1" fillId="17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17" borderId="12" xfId="0" applyFont="1" applyFill="1" applyBorder="1" applyAlignment="1">
      <alignment vertical="center"/>
    </xf>
    <xf numFmtId="0" fontId="2" fillId="17" borderId="13" xfId="0" applyFont="1" applyFill="1" applyBorder="1" applyAlignment="1">
      <alignment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vertical="center"/>
    </xf>
    <xf numFmtId="2" fontId="2" fillId="0" borderId="14" xfId="0" applyNumberFormat="1" applyFont="1" applyBorder="1" applyAlignment="1" applyProtection="1">
      <alignment horizontal="right" vertical="center"/>
      <protection locked="0"/>
    </xf>
    <xf numFmtId="165" fontId="2" fillId="0" borderId="14" xfId="47" applyNumberFormat="1" applyFont="1" applyBorder="1" applyAlignment="1" applyProtection="1">
      <alignment horizontal="right" vertical="center"/>
      <protection locked="0"/>
    </xf>
    <xf numFmtId="165" fontId="2" fillId="0" borderId="14" xfId="47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5" fontId="2" fillId="0" borderId="10" xfId="47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2" fontId="2" fillId="0" borderId="10" xfId="0" applyNumberFormat="1" applyFont="1" applyBorder="1" applyAlignment="1" applyProtection="1">
      <alignment horizontal="right" vertical="center"/>
      <protection locked="0"/>
    </xf>
    <xf numFmtId="165" fontId="2" fillId="0" borderId="10" xfId="47" applyNumberFormat="1" applyFont="1" applyBorder="1" applyAlignment="1">
      <alignment vertical="center"/>
    </xf>
    <xf numFmtId="2" fontId="2" fillId="17" borderId="12" xfId="0" applyNumberFormat="1" applyFont="1" applyFill="1" applyBorder="1" applyAlignment="1">
      <alignment vertical="center"/>
    </xf>
    <xf numFmtId="0" fontId="2" fillId="17" borderId="12" xfId="0" applyFont="1" applyFill="1" applyBorder="1" applyAlignment="1" applyProtection="1">
      <alignment horizontal="left" vertical="center"/>
      <protection locked="0"/>
    </xf>
    <xf numFmtId="165" fontId="1" fillId="17" borderId="10" xfId="47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5" fontId="1" fillId="0" borderId="0" xfId="47" applyNumberFormat="1" applyFont="1" applyBorder="1" applyAlignment="1" applyProtection="1">
      <alignment horizontal="right" vertical="center"/>
      <protection locked="0"/>
    </xf>
    <xf numFmtId="165" fontId="2" fillId="17" borderId="12" xfId="0" applyNumberFormat="1" applyFont="1" applyFill="1" applyBorder="1" applyAlignment="1">
      <alignment vertical="center"/>
    </xf>
    <xf numFmtId="165" fontId="2" fillId="17" borderId="13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5" fillId="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65" fontId="1" fillId="0" borderId="0" xfId="47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6">
      <selection activeCell="A4" sqref="A4:J4"/>
    </sheetView>
  </sheetViews>
  <sheetFormatPr defaultColWidth="9.140625" defaultRowHeight="15"/>
  <cols>
    <col min="1" max="1" width="4.00390625" style="15" customWidth="1"/>
    <col min="2" max="4" width="9.140625" style="15" customWidth="1"/>
    <col min="5" max="5" width="11.7109375" style="15" customWidth="1"/>
    <col min="6" max="6" width="7.28125" style="15" customWidth="1"/>
    <col min="7" max="7" width="5.140625" style="15" customWidth="1"/>
    <col min="8" max="10" width="11.28125" style="15" customWidth="1"/>
    <col min="11" max="16384" width="9.140625" style="15" customWidth="1"/>
  </cols>
  <sheetData>
    <row r="1" spans="1:10" ht="15.75" customHeight="1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8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 customHeight="1">
      <c r="A3" s="61" t="s">
        <v>49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>
      <c r="A4" s="64" t="s">
        <v>56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 customHeight="1">
      <c r="A5" s="17" t="s">
        <v>0</v>
      </c>
      <c r="B5" s="18"/>
      <c r="C5" s="18"/>
      <c r="D5" s="18"/>
      <c r="E5" s="18"/>
      <c r="F5" s="19" t="s">
        <v>1</v>
      </c>
      <c r="G5" s="19" t="s">
        <v>2</v>
      </c>
      <c r="H5" s="19" t="s">
        <v>3</v>
      </c>
      <c r="I5" s="19" t="s">
        <v>4</v>
      </c>
      <c r="J5" s="19" t="s">
        <v>5</v>
      </c>
    </row>
    <row r="6" spans="1:10" ht="12.75" customHeight="1">
      <c r="A6" s="50"/>
      <c r="B6" s="51"/>
      <c r="C6" s="51"/>
      <c r="D6" s="51"/>
      <c r="E6" s="51"/>
      <c r="F6" s="52"/>
      <c r="G6" s="52"/>
      <c r="H6" s="52"/>
      <c r="I6" s="52"/>
      <c r="J6" s="52"/>
    </row>
    <row r="7" spans="1:10" ht="12.75" customHeight="1">
      <c r="A7" s="20"/>
      <c r="B7" s="21"/>
      <c r="C7" s="21"/>
      <c r="D7" s="21"/>
      <c r="E7" s="21"/>
      <c r="F7" s="22"/>
      <c r="G7" s="22"/>
      <c r="H7" s="22"/>
      <c r="I7" s="22"/>
      <c r="J7" s="22"/>
    </row>
    <row r="8" spans="1:10" ht="12.75" customHeight="1">
      <c r="A8" s="17" t="s">
        <v>6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2.75" customHeight="1">
      <c r="A9" s="25" t="s">
        <v>7</v>
      </c>
      <c r="B9" s="26" t="s">
        <v>10</v>
      </c>
      <c r="C9" s="27"/>
      <c r="D9" s="27"/>
      <c r="E9" s="27"/>
      <c r="F9" s="28">
        <v>12</v>
      </c>
      <c r="G9" s="25" t="s">
        <v>8</v>
      </c>
      <c r="H9" s="29">
        <v>0</v>
      </c>
      <c r="I9" s="29">
        <v>1.1</v>
      </c>
      <c r="J9" s="30"/>
    </row>
    <row r="10" spans="1:10" ht="12.75" customHeight="1">
      <c r="A10" s="31"/>
      <c r="B10" s="21"/>
      <c r="C10" s="21"/>
      <c r="D10" s="21"/>
      <c r="E10" s="21"/>
      <c r="F10" s="32"/>
      <c r="G10" s="21"/>
      <c r="H10" s="33">
        <f>(H9*F9)</f>
        <v>0</v>
      </c>
      <c r="I10" s="33">
        <f>(F9*I9)</f>
        <v>13.200000000000001</v>
      </c>
      <c r="J10" s="33">
        <f>SUM(H10+I10)</f>
        <v>13.200000000000001</v>
      </c>
    </row>
    <row r="11" spans="1:10" ht="12.75" customHeight="1">
      <c r="A11" s="34" t="s">
        <v>9</v>
      </c>
      <c r="B11" s="35" t="s">
        <v>12</v>
      </c>
      <c r="C11" s="36"/>
      <c r="D11" s="36"/>
      <c r="E11" s="31"/>
      <c r="F11" s="37">
        <v>12</v>
      </c>
      <c r="G11" s="34" t="s">
        <v>8</v>
      </c>
      <c r="H11" s="33">
        <v>0</v>
      </c>
      <c r="I11" s="33">
        <v>1.25</v>
      </c>
      <c r="J11" s="38"/>
    </row>
    <row r="12" spans="1:10" ht="12.75" customHeight="1">
      <c r="A12" s="31"/>
      <c r="B12" s="21"/>
      <c r="C12" s="21"/>
      <c r="D12" s="21"/>
      <c r="E12" s="21"/>
      <c r="F12" s="32"/>
      <c r="G12" s="21"/>
      <c r="H12" s="33">
        <f>(H11*F11)</f>
        <v>0</v>
      </c>
      <c r="I12" s="33">
        <v>14.9</v>
      </c>
      <c r="J12" s="33">
        <f>SUM(H12+I12)</f>
        <v>14.9</v>
      </c>
    </row>
    <row r="13" spans="1:10" ht="12.75" customHeight="1">
      <c r="A13" s="34" t="s">
        <v>11</v>
      </c>
      <c r="B13" s="35" t="s">
        <v>14</v>
      </c>
      <c r="C13" s="36"/>
      <c r="D13" s="36"/>
      <c r="E13" s="36"/>
      <c r="F13" s="37">
        <v>2</v>
      </c>
      <c r="G13" s="34" t="s">
        <v>8</v>
      </c>
      <c r="H13" s="33">
        <v>262</v>
      </c>
      <c r="I13" s="33">
        <v>5.05</v>
      </c>
      <c r="J13" s="38"/>
    </row>
    <row r="14" spans="1:10" ht="12.75" customHeight="1">
      <c r="A14" s="31"/>
      <c r="B14" s="21"/>
      <c r="C14" s="21"/>
      <c r="D14" s="21"/>
      <c r="E14" s="21"/>
      <c r="F14" s="32"/>
      <c r="G14" s="21"/>
      <c r="H14" s="33">
        <f>(H13*F13)</f>
        <v>524</v>
      </c>
      <c r="I14" s="33">
        <f>(F13*I13)</f>
        <v>10.1</v>
      </c>
      <c r="J14" s="33">
        <f>SUM(H14+I14)</f>
        <v>534.1</v>
      </c>
    </row>
    <row r="15" spans="1:10" ht="12.75" customHeight="1">
      <c r="A15" s="17" t="s">
        <v>5</v>
      </c>
      <c r="B15" s="23"/>
      <c r="C15" s="23"/>
      <c r="D15" s="23"/>
      <c r="E15" s="23"/>
      <c r="F15" s="39"/>
      <c r="G15" s="40" t="s">
        <v>13</v>
      </c>
      <c r="H15" s="41">
        <f>SUM(H10,H12,H14)</f>
        <v>524</v>
      </c>
      <c r="I15" s="41">
        <f>SUM(I10,I12,I14)</f>
        <v>38.2</v>
      </c>
      <c r="J15" s="41">
        <f>SUM(J10,J12,J14)</f>
        <v>562.2</v>
      </c>
    </row>
    <row r="16" spans="1:10" ht="12.75" customHeight="1">
      <c r="A16" s="50"/>
      <c r="B16" s="53"/>
      <c r="C16" s="53"/>
      <c r="D16" s="53"/>
      <c r="E16" s="53"/>
      <c r="F16" s="54"/>
      <c r="G16" s="55"/>
      <c r="H16" s="56"/>
      <c r="I16" s="56"/>
      <c r="J16" s="56"/>
    </row>
    <row r="17" spans="1:10" ht="12.75" customHeight="1">
      <c r="A17" s="42"/>
      <c r="B17" s="21"/>
      <c r="C17" s="21"/>
      <c r="D17" s="21"/>
      <c r="E17" s="21"/>
      <c r="F17" s="32"/>
      <c r="G17" s="20"/>
      <c r="H17" s="43"/>
      <c r="I17" s="43"/>
      <c r="J17" s="43"/>
    </row>
    <row r="18" spans="1:10" ht="12.75" customHeight="1">
      <c r="A18" s="17" t="s">
        <v>15</v>
      </c>
      <c r="B18" s="23"/>
      <c r="C18" s="23"/>
      <c r="D18" s="23"/>
      <c r="E18" s="23"/>
      <c r="F18" s="23"/>
      <c r="G18" s="23"/>
      <c r="H18" s="44"/>
      <c r="I18" s="44"/>
      <c r="J18" s="45"/>
    </row>
    <row r="19" spans="1:10" ht="12.75" customHeight="1">
      <c r="A19" s="34" t="s">
        <v>7</v>
      </c>
      <c r="B19" s="35" t="s">
        <v>16</v>
      </c>
      <c r="C19" s="36"/>
      <c r="D19" s="36"/>
      <c r="E19" s="36"/>
      <c r="F19" s="37">
        <v>0.5</v>
      </c>
      <c r="G19" s="34" t="s">
        <v>18</v>
      </c>
      <c r="H19" s="33">
        <v>0</v>
      </c>
      <c r="I19" s="33">
        <v>9.1</v>
      </c>
      <c r="J19" s="38"/>
    </row>
    <row r="20" spans="1:10" ht="12.75" customHeight="1">
      <c r="A20" s="31"/>
      <c r="B20" s="21"/>
      <c r="C20" s="21"/>
      <c r="D20" s="21"/>
      <c r="E20" s="21"/>
      <c r="F20" s="32"/>
      <c r="G20" s="21"/>
      <c r="H20" s="33">
        <f>(H19*F19)</f>
        <v>0</v>
      </c>
      <c r="I20" s="33">
        <f>(F19*I19)</f>
        <v>4.55</v>
      </c>
      <c r="J20" s="33">
        <f>SUM(H20+I20)</f>
        <v>4.55</v>
      </c>
    </row>
    <row r="21" spans="1:10" ht="12.75" customHeight="1">
      <c r="A21" s="34" t="s">
        <v>9</v>
      </c>
      <c r="B21" s="35" t="s">
        <v>17</v>
      </c>
      <c r="C21" s="36"/>
      <c r="D21" s="36"/>
      <c r="E21" s="31"/>
      <c r="F21" s="37">
        <v>12</v>
      </c>
      <c r="G21" s="34" t="s">
        <v>8</v>
      </c>
      <c r="H21" s="33">
        <v>0</v>
      </c>
      <c r="I21" s="33">
        <v>2.5</v>
      </c>
      <c r="J21" s="38"/>
    </row>
    <row r="22" spans="1:10" ht="12.75" customHeight="1">
      <c r="A22" s="31"/>
      <c r="B22" s="21"/>
      <c r="C22" s="21"/>
      <c r="D22" s="21"/>
      <c r="E22" s="21"/>
      <c r="F22" s="32"/>
      <c r="G22" s="21"/>
      <c r="H22" s="33">
        <f>(H21*F21)</f>
        <v>0</v>
      </c>
      <c r="I22" s="33">
        <f>(F21*I21)</f>
        <v>30</v>
      </c>
      <c r="J22" s="33">
        <f>SUM(H22+I22)</f>
        <v>30</v>
      </c>
    </row>
    <row r="23" spans="1:10" ht="12.75" customHeight="1">
      <c r="A23" s="17" t="s">
        <v>5</v>
      </c>
      <c r="B23" s="23"/>
      <c r="C23" s="23"/>
      <c r="D23" s="23"/>
      <c r="E23" s="23"/>
      <c r="F23" s="39"/>
      <c r="G23" s="40" t="s">
        <v>13</v>
      </c>
      <c r="H23" s="41">
        <f>SUM(H18,H20,H22)</f>
        <v>0</v>
      </c>
      <c r="I23" s="41">
        <f>SUM(I18,I20,I22)</f>
        <v>34.55</v>
      </c>
      <c r="J23" s="41">
        <f>SUM(J20,J22)</f>
        <v>34.55</v>
      </c>
    </row>
    <row r="24" spans="1:10" ht="12.75" customHeight="1">
      <c r="A24" s="50"/>
      <c r="B24" s="53"/>
      <c r="C24" s="53"/>
      <c r="D24" s="53"/>
      <c r="E24" s="53"/>
      <c r="F24" s="54"/>
      <c r="G24" s="55"/>
      <c r="H24" s="56"/>
      <c r="I24" s="56"/>
      <c r="J24" s="56"/>
    </row>
    <row r="25" spans="8:10" ht="12.75" customHeight="1">
      <c r="H25" s="16"/>
      <c r="I25" s="16"/>
      <c r="J25" s="16"/>
    </row>
    <row r="26" spans="1:10" ht="12.75" customHeight="1">
      <c r="A26" s="17" t="s">
        <v>19</v>
      </c>
      <c r="B26" s="23"/>
      <c r="C26" s="23"/>
      <c r="D26" s="23"/>
      <c r="E26" s="23"/>
      <c r="F26" s="23"/>
      <c r="G26" s="23"/>
      <c r="H26" s="44"/>
      <c r="I26" s="44"/>
      <c r="J26" s="45"/>
    </row>
    <row r="27" spans="1:10" ht="12.75" customHeight="1">
      <c r="A27" s="25" t="s">
        <v>7</v>
      </c>
      <c r="B27" s="26" t="s">
        <v>20</v>
      </c>
      <c r="C27" s="27"/>
      <c r="D27" s="27"/>
      <c r="E27" s="27"/>
      <c r="F27" s="28">
        <v>21.5</v>
      </c>
      <c r="G27" s="25" t="s">
        <v>52</v>
      </c>
      <c r="H27" s="29">
        <v>16.5</v>
      </c>
      <c r="I27" s="29">
        <v>14.75</v>
      </c>
      <c r="J27" s="30"/>
    </row>
    <row r="28" spans="1:10" ht="12.75" customHeight="1">
      <c r="A28" s="31"/>
      <c r="B28" s="21"/>
      <c r="C28" s="21"/>
      <c r="D28" s="21"/>
      <c r="E28" s="21"/>
      <c r="F28" s="32"/>
      <c r="G28" s="21"/>
      <c r="H28" s="33">
        <f>(H27*F27)</f>
        <v>354.75</v>
      </c>
      <c r="I28" s="33">
        <f>(F27*I27)</f>
        <v>317.125</v>
      </c>
      <c r="J28" s="33">
        <f>SUM(H28+I28)</f>
        <v>671.875</v>
      </c>
    </row>
    <row r="29" spans="1:10" ht="12.75" customHeight="1">
      <c r="A29" s="34" t="s">
        <v>11</v>
      </c>
      <c r="B29" s="35" t="s">
        <v>21</v>
      </c>
      <c r="C29" s="36"/>
      <c r="D29" s="36"/>
      <c r="E29" s="36"/>
      <c r="F29" s="37">
        <v>0.5</v>
      </c>
      <c r="G29" s="34" t="s">
        <v>18</v>
      </c>
      <c r="H29" s="33">
        <v>497</v>
      </c>
      <c r="I29" s="33">
        <v>111.1</v>
      </c>
      <c r="J29" s="38"/>
    </row>
    <row r="30" spans="1:10" ht="12.75" customHeight="1">
      <c r="A30" s="31"/>
      <c r="B30" s="21"/>
      <c r="C30" s="21"/>
      <c r="D30" s="21"/>
      <c r="E30" s="21"/>
      <c r="F30" s="32"/>
      <c r="G30" s="21"/>
      <c r="H30" s="33">
        <f>(H29*F29)</f>
        <v>248.5</v>
      </c>
      <c r="I30" s="33">
        <f>(F29*I29)</f>
        <v>55.55</v>
      </c>
      <c r="J30" s="33">
        <f>SUM(H30+I30)</f>
        <v>304.05</v>
      </c>
    </row>
    <row r="31" spans="1:10" ht="12.75" customHeight="1">
      <c r="A31" s="17" t="s">
        <v>5</v>
      </c>
      <c r="B31" s="23"/>
      <c r="C31" s="23"/>
      <c r="D31" s="23"/>
      <c r="E31" s="23"/>
      <c r="F31" s="39"/>
      <c r="G31" s="40" t="s">
        <v>13</v>
      </c>
      <c r="H31" s="41">
        <f>SUM(H28,H30)</f>
        <v>603.25</v>
      </c>
      <c r="I31" s="41">
        <f>SUM(I28,I30)</f>
        <v>372.675</v>
      </c>
      <c r="J31" s="41">
        <f>SUM(J28,J30)</f>
        <v>975.925</v>
      </c>
    </row>
    <row r="32" spans="1:10" ht="12.75" customHeight="1">
      <c r="A32" s="50"/>
      <c r="B32" s="53"/>
      <c r="C32" s="53"/>
      <c r="D32" s="53"/>
      <c r="E32" s="53"/>
      <c r="F32" s="54"/>
      <c r="G32" s="55"/>
      <c r="H32" s="56"/>
      <c r="I32" s="56"/>
      <c r="J32" s="56"/>
    </row>
    <row r="33" spans="8:10" ht="12.75" customHeight="1">
      <c r="H33" s="16"/>
      <c r="I33" s="16"/>
      <c r="J33" s="16"/>
    </row>
    <row r="34" spans="1:10" ht="12.75" customHeight="1">
      <c r="A34" s="17" t="s">
        <v>22</v>
      </c>
      <c r="B34" s="23"/>
      <c r="C34" s="23"/>
      <c r="D34" s="23"/>
      <c r="E34" s="23"/>
      <c r="F34" s="23"/>
      <c r="G34" s="23"/>
      <c r="H34" s="44"/>
      <c r="I34" s="44"/>
      <c r="J34" s="45"/>
    </row>
    <row r="35" spans="1:10" ht="12.75" customHeight="1">
      <c r="A35" s="34" t="s">
        <v>7</v>
      </c>
      <c r="B35" s="35" t="s">
        <v>48</v>
      </c>
      <c r="C35" s="36"/>
      <c r="D35" s="36"/>
      <c r="E35" s="36"/>
      <c r="F35" s="37">
        <v>48</v>
      </c>
      <c r="G35" s="34" t="s">
        <v>8</v>
      </c>
      <c r="H35" s="33">
        <v>45.65</v>
      </c>
      <c r="I35" s="33">
        <v>12.5</v>
      </c>
      <c r="J35" s="38"/>
    </row>
    <row r="36" spans="1:10" ht="12.75" customHeight="1">
      <c r="A36" s="31"/>
      <c r="B36" s="21"/>
      <c r="C36" s="21"/>
      <c r="D36" s="21"/>
      <c r="E36" s="21"/>
      <c r="F36" s="32"/>
      <c r="G36" s="21"/>
      <c r="H36" s="33">
        <f>(H35*F35)</f>
        <v>2191.2</v>
      </c>
      <c r="I36" s="33">
        <f>(F35*I35)</f>
        <v>600</v>
      </c>
      <c r="J36" s="33">
        <f>SUM(H36+I36)</f>
        <v>2791.2</v>
      </c>
    </row>
    <row r="37" spans="1:10" ht="12.75" customHeight="1">
      <c r="A37" s="17" t="s">
        <v>5</v>
      </c>
      <c r="B37" s="23"/>
      <c r="C37" s="23"/>
      <c r="D37" s="23"/>
      <c r="E37" s="23"/>
      <c r="F37" s="39"/>
      <c r="G37" s="40" t="s">
        <v>13</v>
      </c>
      <c r="H37" s="41">
        <f>SUM(H36)</f>
        <v>2191.2</v>
      </c>
      <c r="I37" s="41">
        <f>SUM(I36)</f>
        <v>600</v>
      </c>
      <c r="J37" s="41">
        <f>SUM(J36)</f>
        <v>2791.2</v>
      </c>
    </row>
    <row r="38" spans="1:10" ht="12.75" customHeight="1">
      <c r="A38" s="17" t="s">
        <v>0</v>
      </c>
      <c r="B38" s="18"/>
      <c r="C38" s="18"/>
      <c r="D38" s="18"/>
      <c r="E38" s="18"/>
      <c r="F38" s="19" t="s">
        <v>1</v>
      </c>
      <c r="G38" s="19" t="s">
        <v>2</v>
      </c>
      <c r="H38" s="19" t="s">
        <v>3</v>
      </c>
      <c r="I38" s="19" t="s">
        <v>4</v>
      </c>
      <c r="J38" s="19" t="s">
        <v>5</v>
      </c>
    </row>
    <row r="39" spans="8:10" ht="12.75" customHeight="1">
      <c r="H39" s="16"/>
      <c r="I39" s="16"/>
      <c r="J39" s="16"/>
    </row>
    <row r="40" spans="1:10" ht="12.75" customHeight="1">
      <c r="A40" s="17" t="s">
        <v>23</v>
      </c>
      <c r="B40" s="23"/>
      <c r="C40" s="23"/>
      <c r="D40" s="23"/>
      <c r="E40" s="23"/>
      <c r="F40" s="23"/>
      <c r="G40" s="23"/>
      <c r="H40" s="44"/>
      <c r="I40" s="44"/>
      <c r="J40" s="45"/>
    </row>
    <row r="41" spans="1:10" ht="12.75" customHeight="1">
      <c r="A41" s="34" t="s">
        <v>7</v>
      </c>
      <c r="B41" s="35" t="s">
        <v>24</v>
      </c>
      <c r="C41" s="36"/>
      <c r="D41" s="36"/>
      <c r="E41" s="36"/>
      <c r="F41" s="37">
        <v>40</v>
      </c>
      <c r="G41" s="34" t="s">
        <v>8</v>
      </c>
      <c r="H41" s="33">
        <v>45.6</v>
      </c>
      <c r="I41" s="33">
        <v>18.75</v>
      </c>
      <c r="J41" s="38"/>
    </row>
    <row r="42" spans="1:10" ht="12.75" customHeight="1">
      <c r="A42" s="31"/>
      <c r="B42" s="21"/>
      <c r="C42" s="21"/>
      <c r="D42" s="21"/>
      <c r="E42" s="21"/>
      <c r="F42" s="32"/>
      <c r="G42" s="21"/>
      <c r="H42" s="33">
        <f>(H41*F41)</f>
        <v>1824</v>
      </c>
      <c r="I42" s="33">
        <f>(F41*I41)</f>
        <v>750</v>
      </c>
      <c r="J42" s="33">
        <f>SUM(H42+I42)</f>
        <v>2574</v>
      </c>
    </row>
    <row r="43" spans="1:10" ht="12.75" customHeight="1">
      <c r="A43" s="17" t="s">
        <v>5</v>
      </c>
      <c r="B43" s="23"/>
      <c r="C43" s="23"/>
      <c r="D43" s="23"/>
      <c r="E43" s="23"/>
      <c r="F43" s="39"/>
      <c r="G43" s="40" t="s">
        <v>13</v>
      </c>
      <c r="H43" s="41">
        <f>SUM(H42)</f>
        <v>1824</v>
      </c>
      <c r="I43" s="41">
        <f>SUM(I42)</f>
        <v>750</v>
      </c>
      <c r="J43" s="41">
        <f>SUM(J42)</f>
        <v>2574</v>
      </c>
    </row>
    <row r="44" spans="1:10" ht="12.75" customHeight="1">
      <c r="A44" s="50"/>
      <c r="B44" s="53"/>
      <c r="C44" s="53"/>
      <c r="D44" s="53"/>
      <c r="E44" s="53"/>
      <c r="F44" s="54"/>
      <c r="G44" s="55"/>
      <c r="H44" s="56"/>
      <c r="I44" s="56"/>
      <c r="J44" s="56"/>
    </row>
    <row r="45" spans="8:10" ht="12.75" customHeight="1">
      <c r="H45" s="16"/>
      <c r="I45" s="16"/>
      <c r="J45" s="16"/>
    </row>
    <row r="46" spans="1:10" ht="12.75" customHeight="1">
      <c r="A46" s="17" t="s">
        <v>25</v>
      </c>
      <c r="B46" s="23"/>
      <c r="C46" s="23"/>
      <c r="D46" s="23"/>
      <c r="E46" s="23"/>
      <c r="F46" s="23"/>
      <c r="G46" s="23"/>
      <c r="H46" s="44"/>
      <c r="I46" s="44"/>
      <c r="J46" s="45"/>
    </row>
    <row r="47" spans="1:10" ht="12.75" customHeight="1">
      <c r="A47" s="34" t="s">
        <v>7</v>
      </c>
      <c r="B47" s="35" t="s">
        <v>26</v>
      </c>
      <c r="C47" s="36"/>
      <c r="D47" s="36"/>
      <c r="E47" s="36"/>
      <c r="F47" s="37">
        <v>5</v>
      </c>
      <c r="G47" s="34" t="s">
        <v>8</v>
      </c>
      <c r="H47" s="33">
        <v>3.9</v>
      </c>
      <c r="I47" s="33">
        <v>3.2</v>
      </c>
      <c r="J47" s="38"/>
    </row>
    <row r="48" spans="1:10" ht="12.75" customHeight="1">
      <c r="A48" s="31"/>
      <c r="B48" s="21"/>
      <c r="C48" s="21"/>
      <c r="D48" s="21"/>
      <c r="E48" s="21"/>
      <c r="F48" s="32"/>
      <c r="G48" s="21"/>
      <c r="H48" s="33">
        <f>(H47*F47)</f>
        <v>19.5</v>
      </c>
      <c r="I48" s="33">
        <f>(F47*I47)</f>
        <v>16</v>
      </c>
      <c r="J48" s="33">
        <f>SUM(H48+I48)</f>
        <v>35.5</v>
      </c>
    </row>
    <row r="49" spans="1:10" ht="12.75" customHeight="1">
      <c r="A49" s="17" t="s">
        <v>5</v>
      </c>
      <c r="B49" s="23"/>
      <c r="C49" s="23"/>
      <c r="D49" s="23"/>
      <c r="E49" s="23"/>
      <c r="F49" s="39"/>
      <c r="G49" s="40" t="s">
        <v>13</v>
      </c>
      <c r="H49" s="41">
        <f>SUM(H48)</f>
        <v>19.5</v>
      </c>
      <c r="I49" s="41">
        <f>SUM(I48)</f>
        <v>16</v>
      </c>
      <c r="J49" s="41">
        <f>SUM(J48)</f>
        <v>35.5</v>
      </c>
    </row>
    <row r="50" spans="1:10" ht="12.75" customHeight="1">
      <c r="A50" s="50"/>
      <c r="B50" s="53"/>
      <c r="C50" s="53"/>
      <c r="D50" s="53"/>
      <c r="E50" s="53"/>
      <c r="F50" s="54"/>
      <c r="G50" s="55"/>
      <c r="H50" s="56"/>
      <c r="I50" s="56"/>
      <c r="J50" s="56"/>
    </row>
    <row r="51" spans="8:10" ht="12.75" customHeight="1">
      <c r="H51" s="16"/>
      <c r="I51" s="16"/>
      <c r="J51" s="16"/>
    </row>
    <row r="52" spans="1:10" ht="12.75" customHeight="1">
      <c r="A52" s="17" t="s">
        <v>27</v>
      </c>
      <c r="B52" s="23"/>
      <c r="C52" s="23"/>
      <c r="D52" s="23"/>
      <c r="E52" s="23"/>
      <c r="F52" s="23"/>
      <c r="G52" s="23"/>
      <c r="H52" s="44"/>
      <c r="I52" s="44"/>
      <c r="J52" s="45"/>
    </row>
    <row r="53" spans="1:10" ht="12.75" customHeight="1">
      <c r="A53" s="34" t="s">
        <v>7</v>
      </c>
      <c r="B53" s="35" t="s">
        <v>28</v>
      </c>
      <c r="C53" s="36"/>
      <c r="D53" s="36"/>
      <c r="E53" s="36"/>
      <c r="F53" s="37">
        <v>90</v>
      </c>
      <c r="G53" s="34" t="s">
        <v>8</v>
      </c>
      <c r="H53" s="33">
        <v>1.6</v>
      </c>
      <c r="I53" s="33">
        <v>2.45</v>
      </c>
      <c r="J53" s="38"/>
    </row>
    <row r="54" spans="1:10" ht="12.75" customHeight="1">
      <c r="A54" s="31"/>
      <c r="B54" s="21"/>
      <c r="C54" s="21"/>
      <c r="D54" s="21"/>
      <c r="E54" s="21"/>
      <c r="F54" s="32"/>
      <c r="G54" s="21"/>
      <c r="H54" s="33">
        <f>(H53*F53)</f>
        <v>144</v>
      </c>
      <c r="I54" s="33">
        <f>(F53*I53)</f>
        <v>220.50000000000003</v>
      </c>
      <c r="J54" s="33">
        <f>SUM(H54+I54)</f>
        <v>364.5</v>
      </c>
    </row>
    <row r="55" spans="1:10" ht="12.75" customHeight="1">
      <c r="A55" s="46" t="s">
        <v>9</v>
      </c>
      <c r="B55" s="47" t="s">
        <v>53</v>
      </c>
      <c r="C55" s="31"/>
      <c r="D55" s="31"/>
      <c r="E55" s="31"/>
      <c r="F55" s="48">
        <v>90</v>
      </c>
      <c r="G55" s="46" t="s">
        <v>8</v>
      </c>
      <c r="H55" s="33">
        <v>2.55</v>
      </c>
      <c r="I55" s="33">
        <v>6.25</v>
      </c>
      <c r="J55" s="33"/>
    </row>
    <row r="56" spans="1:10" ht="12.75" customHeight="1">
      <c r="A56" s="31"/>
      <c r="B56" s="21"/>
      <c r="C56" s="21"/>
      <c r="D56" s="21"/>
      <c r="E56" s="21"/>
      <c r="F56" s="32"/>
      <c r="G56" s="21"/>
      <c r="H56" s="33">
        <f>(H55*F55)</f>
        <v>229.49999999999997</v>
      </c>
      <c r="I56" s="33">
        <f>(F55*I55)</f>
        <v>562.5</v>
      </c>
      <c r="J56" s="33">
        <f>SUM(H56+I56)</f>
        <v>792</v>
      </c>
    </row>
    <row r="57" spans="1:10" ht="12.75" customHeight="1">
      <c r="A57" s="34" t="s">
        <v>11</v>
      </c>
      <c r="B57" s="35" t="s">
        <v>29</v>
      </c>
      <c r="C57" s="36"/>
      <c r="D57" s="36"/>
      <c r="E57" s="36"/>
      <c r="F57" s="37">
        <v>90</v>
      </c>
      <c r="G57" s="34" t="s">
        <v>8</v>
      </c>
      <c r="H57" s="33">
        <v>0.65</v>
      </c>
      <c r="I57" s="33">
        <v>2.9</v>
      </c>
      <c r="J57" s="38"/>
    </row>
    <row r="58" spans="1:10" ht="12.75" customHeight="1">
      <c r="A58" s="31"/>
      <c r="B58" s="21"/>
      <c r="C58" s="21"/>
      <c r="D58" s="21"/>
      <c r="E58" s="21"/>
      <c r="F58" s="32"/>
      <c r="G58" s="21"/>
      <c r="H58" s="33">
        <f>(H57*F57)</f>
        <v>58.5</v>
      </c>
      <c r="I58" s="33">
        <f>(F57*I57)</f>
        <v>261</v>
      </c>
      <c r="J58" s="33">
        <f>SUM(H58+I58)</f>
        <v>319.5</v>
      </c>
    </row>
    <row r="59" spans="1:10" ht="12.75" customHeight="1">
      <c r="A59" s="34" t="s">
        <v>51</v>
      </c>
      <c r="B59" s="35" t="s">
        <v>30</v>
      </c>
      <c r="C59" s="36"/>
      <c r="D59" s="36"/>
      <c r="E59" s="36"/>
      <c r="F59" s="37">
        <v>48</v>
      </c>
      <c r="G59" s="34" t="s">
        <v>8</v>
      </c>
      <c r="H59" s="33">
        <v>12.1</v>
      </c>
      <c r="I59" s="33">
        <v>7.8</v>
      </c>
      <c r="J59" s="38"/>
    </row>
    <row r="60" spans="1:10" ht="12.75" customHeight="1">
      <c r="A60" s="31"/>
      <c r="B60" s="21"/>
      <c r="C60" s="21"/>
      <c r="D60" s="21"/>
      <c r="E60" s="21"/>
      <c r="F60" s="32"/>
      <c r="G60" s="21"/>
      <c r="H60" s="33">
        <f>(H59*F59)</f>
        <v>580.8</v>
      </c>
      <c r="I60" s="33">
        <f>(F59*I59)</f>
        <v>374.4</v>
      </c>
      <c r="J60" s="33">
        <f>SUM(H60+I60)</f>
        <v>955.1999999999999</v>
      </c>
    </row>
    <row r="61" spans="1:10" ht="12.75" customHeight="1">
      <c r="A61" s="17" t="s">
        <v>5</v>
      </c>
      <c r="B61" s="23"/>
      <c r="C61" s="23"/>
      <c r="D61" s="23"/>
      <c r="E61" s="23"/>
      <c r="F61" s="39"/>
      <c r="G61" s="40" t="s">
        <v>13</v>
      </c>
      <c r="H61" s="41">
        <f>SUM(H54,H58,H60)</f>
        <v>783.3</v>
      </c>
      <c r="I61" s="41">
        <f>SUM(I54,I58,I60)</f>
        <v>855.9</v>
      </c>
      <c r="J61" s="41">
        <f>SUM(J54,J56,J58,J60)</f>
        <v>2431.2</v>
      </c>
    </row>
    <row r="62" spans="8:10" ht="12.75" customHeight="1">
      <c r="H62" s="16"/>
      <c r="I62" s="16"/>
      <c r="J62" s="16"/>
    </row>
    <row r="63" spans="1:10" ht="12.75" customHeight="1">
      <c r="A63" s="17" t="s">
        <v>31</v>
      </c>
      <c r="B63" s="23"/>
      <c r="C63" s="23"/>
      <c r="D63" s="23"/>
      <c r="E63" s="23"/>
      <c r="F63" s="39"/>
      <c r="G63" s="40" t="s">
        <v>13</v>
      </c>
      <c r="H63" s="41">
        <f>SUM(H15,H23,H31,H37,H43,H49,H61)</f>
        <v>5945.25</v>
      </c>
      <c r="I63" s="41">
        <f>SUM(I15,I23,I31,I37,I43,I49,I61)</f>
        <v>2667.325</v>
      </c>
      <c r="J63" s="41">
        <f>SUM(J15,J23,J31,J37,J43,J49,J61)</f>
        <v>9404.575</v>
      </c>
    </row>
    <row r="64" ht="12.75" customHeight="1"/>
    <row r="65" ht="14.25">
      <c r="J65" s="49" t="s">
        <v>54</v>
      </c>
    </row>
    <row r="66" spans="4:6" ht="14.25">
      <c r="D66" s="58" t="s">
        <v>33</v>
      </c>
      <c r="E66" s="58"/>
      <c r="F66" s="58"/>
    </row>
    <row r="67" spans="4:6" ht="15">
      <c r="D67" s="63" t="s">
        <v>32</v>
      </c>
      <c r="E67" s="63"/>
      <c r="F67" s="63"/>
    </row>
    <row r="68" spans="4:6" ht="14.25">
      <c r="D68" s="62" t="s">
        <v>38</v>
      </c>
      <c r="E68" s="62"/>
      <c r="F68" s="62"/>
    </row>
    <row r="69" spans="4:6" ht="14.25">
      <c r="D69" s="57" t="s">
        <v>55</v>
      </c>
      <c r="E69" s="58"/>
      <c r="F69" s="58"/>
    </row>
  </sheetData>
  <sheetProtection/>
  <mergeCells count="8">
    <mergeCell ref="D69:F69"/>
    <mergeCell ref="A1:J1"/>
    <mergeCell ref="A2:J2"/>
    <mergeCell ref="A3:J3"/>
    <mergeCell ref="D68:F68"/>
    <mergeCell ref="D67:F67"/>
    <mergeCell ref="D66:F66"/>
    <mergeCell ref="A4:J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42.421875" style="0" customWidth="1"/>
    <col min="2" max="2" width="13.421875" style="0" customWidth="1"/>
    <col min="3" max="3" width="13.8515625" style="0" customWidth="1"/>
    <col min="4" max="5" width="12.7109375" style="0" customWidth="1"/>
    <col min="6" max="6" width="9.140625" style="0" customWidth="1"/>
  </cols>
  <sheetData>
    <row r="1" spans="1:6" ht="15.75">
      <c r="A1" s="65" t="s">
        <v>49</v>
      </c>
      <c r="B1" s="65"/>
      <c r="C1" s="65"/>
      <c r="D1" s="65"/>
      <c r="E1" s="65"/>
      <c r="F1" s="65"/>
    </row>
    <row r="2" spans="1:6" ht="18">
      <c r="A2" s="66" t="s">
        <v>50</v>
      </c>
      <c r="B2" s="66"/>
      <c r="C2" s="66"/>
      <c r="D2" s="66"/>
      <c r="E2" s="66"/>
      <c r="F2" s="66"/>
    </row>
    <row r="3" spans="1:6" ht="15.75">
      <c r="A3" s="65" t="s">
        <v>49</v>
      </c>
      <c r="B3" s="65"/>
      <c r="C3" s="65"/>
      <c r="D3" s="65"/>
      <c r="E3" s="65"/>
      <c r="F3" s="65"/>
    </row>
    <row r="4" spans="1:6" ht="15.75">
      <c r="A4" s="67" t="s">
        <v>57</v>
      </c>
      <c r="B4" s="67"/>
      <c r="C4" s="67"/>
      <c r="D4" s="67"/>
      <c r="E4" s="67"/>
      <c r="F4" s="67"/>
    </row>
    <row r="5" spans="1:6" ht="14.25">
      <c r="A5" s="1" t="s">
        <v>34</v>
      </c>
      <c r="B5" s="1" t="s">
        <v>43</v>
      </c>
      <c r="C5" s="1" t="s">
        <v>42</v>
      </c>
      <c r="D5" s="1" t="s">
        <v>45</v>
      </c>
      <c r="E5" s="1" t="s">
        <v>5</v>
      </c>
      <c r="F5" s="1" t="s">
        <v>5</v>
      </c>
    </row>
    <row r="6" spans="1:6" ht="14.25">
      <c r="A6" s="13"/>
      <c r="B6" s="1" t="s">
        <v>44</v>
      </c>
      <c r="C6" s="1"/>
      <c r="D6" s="1" t="s">
        <v>46</v>
      </c>
      <c r="E6" s="1"/>
      <c r="F6" s="1"/>
    </row>
    <row r="7" spans="1:6" ht="14.25">
      <c r="A7" s="2" t="s">
        <v>6</v>
      </c>
      <c r="B7" s="3">
        <v>562.2</v>
      </c>
      <c r="C7" s="3">
        <v>0</v>
      </c>
      <c r="D7" s="3">
        <v>0</v>
      </c>
      <c r="E7" s="4">
        <f aca="true" t="shared" si="0" ref="E7:E13">SUM(B7:D7)</f>
        <v>562.2</v>
      </c>
      <c r="F7" s="14">
        <f>E7/E14</f>
        <v>0.05977938408732768</v>
      </c>
    </row>
    <row r="8" spans="1:6" ht="14.25">
      <c r="A8" s="2" t="s">
        <v>15</v>
      </c>
      <c r="B8" s="3">
        <v>34.55</v>
      </c>
      <c r="C8" s="3">
        <v>0</v>
      </c>
      <c r="D8" s="3">
        <v>0</v>
      </c>
      <c r="E8" s="4">
        <f t="shared" si="0"/>
        <v>34.55</v>
      </c>
      <c r="F8" s="14">
        <f>E8/E14</f>
        <v>0.0036737419427555515</v>
      </c>
    </row>
    <row r="9" spans="1:6" ht="14.25">
      <c r="A9" s="2" t="s">
        <v>19</v>
      </c>
      <c r="B9" s="3">
        <v>975.93</v>
      </c>
      <c r="C9" s="3">
        <v>0</v>
      </c>
      <c r="D9" s="3">
        <v>0</v>
      </c>
      <c r="E9" s="4">
        <f t="shared" si="0"/>
        <v>975.93</v>
      </c>
      <c r="F9" s="14">
        <f>E9/E14</f>
        <v>0.10377177928200942</v>
      </c>
    </row>
    <row r="10" spans="1:6" ht="14.25">
      <c r="A10" s="2" t="s">
        <v>22</v>
      </c>
      <c r="B10" s="3">
        <v>1250</v>
      </c>
      <c r="C10" s="3">
        <v>1541.2</v>
      </c>
      <c r="D10" s="3">
        <v>0</v>
      </c>
      <c r="E10" s="4">
        <f t="shared" si="0"/>
        <v>2791.2</v>
      </c>
      <c r="F10" s="14">
        <f>E10/E14</f>
        <v>0.2967915632596033</v>
      </c>
    </row>
    <row r="11" spans="1:6" ht="14.25">
      <c r="A11" s="2" t="s">
        <v>35</v>
      </c>
      <c r="B11" s="3">
        <v>0</v>
      </c>
      <c r="C11" s="3">
        <v>2204</v>
      </c>
      <c r="D11" s="3">
        <v>370</v>
      </c>
      <c r="E11" s="4">
        <f t="shared" si="0"/>
        <v>2574</v>
      </c>
      <c r="F11" s="14">
        <f>E11/E14</f>
        <v>0.27369643301455254</v>
      </c>
    </row>
    <row r="12" spans="1:6" ht="14.25">
      <c r="A12" s="2" t="s">
        <v>25</v>
      </c>
      <c r="B12" s="3">
        <v>0</v>
      </c>
      <c r="C12" s="3">
        <v>35.5</v>
      </c>
      <c r="D12" s="3">
        <v>0</v>
      </c>
      <c r="E12" s="4">
        <f t="shared" si="0"/>
        <v>35.5</v>
      </c>
      <c r="F12" s="14">
        <f>E12/E14</f>
        <v>0.00377475655478501</v>
      </c>
    </row>
    <row r="13" spans="1:6" ht="14.25">
      <c r="A13" s="2" t="s">
        <v>41</v>
      </c>
      <c r="B13" s="3">
        <v>0</v>
      </c>
      <c r="C13" s="3">
        <v>1861.2</v>
      </c>
      <c r="D13" s="3">
        <v>570</v>
      </c>
      <c r="E13" s="4">
        <f t="shared" si="0"/>
        <v>2431.2</v>
      </c>
      <c r="F13" s="14">
        <f>E13/E14</f>
        <v>0.2585123418589666</v>
      </c>
    </row>
    <row r="14" spans="1:6" ht="14.25">
      <c r="A14" s="5" t="s">
        <v>36</v>
      </c>
      <c r="B14" s="4">
        <f>SUM(B7:B13)</f>
        <v>2822.68</v>
      </c>
      <c r="C14" s="4">
        <f>SUM(C7:C13)</f>
        <v>5641.9</v>
      </c>
      <c r="D14" s="4">
        <f>SUM(D7:D13)</f>
        <v>940</v>
      </c>
      <c r="E14" s="4">
        <f>SUM(E7:E13)</f>
        <v>9404.579999999998</v>
      </c>
      <c r="F14" s="12">
        <f>E14/E14</f>
        <v>1</v>
      </c>
    </row>
    <row r="15" spans="1:6" ht="14.25">
      <c r="A15" s="5"/>
      <c r="B15" s="12">
        <f>B14/E14</f>
        <v>0.30013886850874794</v>
      </c>
      <c r="C15" s="12">
        <f>C14/E14</f>
        <v>0.5999098311673675</v>
      </c>
      <c r="D15" s="12">
        <f>D14/E14</f>
        <v>0.09995130032388476</v>
      </c>
      <c r="E15" s="4"/>
      <c r="F15" s="4"/>
    </row>
    <row r="16" spans="1:5" ht="14.25">
      <c r="A16" s="6"/>
      <c r="B16" s="6"/>
      <c r="C16" s="6"/>
      <c r="D16" s="6"/>
      <c r="E16" s="6"/>
    </row>
    <row r="17" spans="1:6" ht="14.25">
      <c r="A17" s="6"/>
      <c r="B17" s="6"/>
      <c r="C17" s="6"/>
      <c r="D17" s="6"/>
      <c r="E17" s="6"/>
      <c r="F17" s="7" t="s">
        <v>47</v>
      </c>
    </row>
    <row r="18" spans="1:4" ht="14.25">
      <c r="A18" s="6"/>
      <c r="B18" s="6"/>
      <c r="C18" s="6"/>
      <c r="D18" s="6"/>
    </row>
    <row r="19" spans="1:5" ht="14.25">
      <c r="A19" s="6"/>
      <c r="B19" s="10"/>
      <c r="C19" s="11" t="s">
        <v>40</v>
      </c>
      <c r="D19" s="10"/>
      <c r="E19" s="6"/>
    </row>
    <row r="20" spans="1:5" ht="14.25">
      <c r="A20" s="6"/>
      <c r="B20" s="6"/>
      <c r="C20" s="8" t="s">
        <v>37</v>
      </c>
      <c r="D20" s="6"/>
      <c r="E20" s="6"/>
    </row>
    <row r="21" spans="1:5" ht="14.25">
      <c r="A21" s="6"/>
      <c r="B21" s="6"/>
      <c r="C21" s="9" t="s">
        <v>38</v>
      </c>
      <c r="D21" s="6"/>
      <c r="E21" s="6"/>
    </row>
    <row r="22" spans="1:5" ht="14.25">
      <c r="A22" s="6"/>
      <c r="B22" s="6"/>
      <c r="C22" s="9" t="s">
        <v>39</v>
      </c>
      <c r="D22" s="6"/>
      <c r="E22" s="6"/>
    </row>
  </sheetData>
  <sheetProtection/>
  <mergeCells count="4">
    <mergeCell ref="A1:F1"/>
    <mergeCell ref="A2:F2"/>
    <mergeCell ref="A3:F3"/>
    <mergeCell ref="A4:F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PERSONALISE PC'S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PREFEITURA MUNICIPAL DE JAGUARI</cp:lastModifiedBy>
  <cp:lastPrinted>2009-07-27T16:55:23Z</cp:lastPrinted>
  <dcterms:created xsi:type="dcterms:W3CDTF">2009-07-23T16:07:32Z</dcterms:created>
  <dcterms:modified xsi:type="dcterms:W3CDTF">2009-07-28T13:47:29Z</dcterms:modified>
  <cp:category/>
  <cp:version/>
  <cp:contentType/>
  <cp:contentStatus/>
</cp:coreProperties>
</file>